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iunta\utenti\PescaAcquacoltura\FEAMP\PRATICHE FEAMP\Mis. 5.68g - PROMOZIONE\Prom. FEAMP 2022\5-68 COMUNI\"/>
    </mc:Choice>
  </mc:AlternateContent>
  <xr:revisionPtr revIDLastSave="0" documentId="13_ncr:1_{FDC9C2E1-1ECE-48F9-A894-034DF93D64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O8" i="1" s="1"/>
  <c r="M7" i="1"/>
  <c r="N9" i="1"/>
  <c r="N7" i="1"/>
  <c r="M8" i="1"/>
  <c r="M10" i="1"/>
  <c r="M9" i="1"/>
  <c r="O9" i="1" s="1"/>
  <c r="L8" i="1"/>
  <c r="L9" i="1"/>
  <c r="L7" i="1"/>
  <c r="I11" i="1" l="1"/>
  <c r="H11" i="1"/>
  <c r="M5" i="1" l="1"/>
  <c r="N5" i="1"/>
  <c r="L5" i="1"/>
  <c r="J11" i="1"/>
  <c r="O5" i="1" l="1"/>
  <c r="N10" i="1" l="1"/>
  <c r="L10" i="1"/>
  <c r="M6" i="1"/>
  <c r="N6" i="1"/>
  <c r="L6" i="1"/>
  <c r="K11" i="1"/>
  <c r="O7" i="1" l="1"/>
  <c r="O6" i="1"/>
  <c r="N11" i="1"/>
  <c r="O10" i="1"/>
  <c r="L11" i="1"/>
  <c r="M11" i="1"/>
  <c r="O11" i="1" l="1"/>
</calcChain>
</file>

<file path=xl/sharedStrings.xml><?xml version="1.0" encoding="utf-8"?>
<sst xmlns="http://schemas.openxmlformats.org/spreadsheetml/2006/main" count="46" uniqueCount="46">
  <si>
    <t>Punteggio</t>
  </si>
  <si>
    <t xml:space="preserve">Codice Pratica </t>
  </si>
  <si>
    <t>ID: istruttoria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</si>
  <si>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</si>
  <si>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</si>
  <si>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</si>
  <si>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</si>
  <si>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</si>
  <si>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</si>
  <si>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</si>
  <si>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TOTALI</t>
  </si>
  <si>
    <t>Comune di Senigallia</t>
  </si>
  <si>
    <t>Comune di Ancona</t>
  </si>
  <si>
    <t>Comune di Fano</t>
  </si>
  <si>
    <t>VIA SAN FRANCESCO D’ASSISI, 76 – 60132 FANO (PU)</t>
  </si>
  <si>
    <t>PIAZZA CARDUCCI, 4 – 60015 FALCONARA MARITTIMA (AN)</t>
  </si>
  <si>
    <t>LARGO XXIV MAGGIO, 1 - 60123 ANCONA (AN)</t>
  </si>
  <si>
    <t>Quota UE cap. 2160310047</t>
  </si>
  <si>
    <t>Quota Stato cap. 2160310046</t>
  </si>
  <si>
    <t>Quota Regione cap. 2160310027</t>
  </si>
  <si>
    <t>Comune di Civitanova</t>
  </si>
  <si>
    <t>Comune di Porto Recanati</t>
  </si>
  <si>
    <t>Comune di Falconara</t>
  </si>
  <si>
    <t>PIAZZA XX SETTEMBRE, 93 - 62012 CIVITANOVA MARCHE (MC)</t>
  </si>
  <si>
    <t>CORSO MATTEOTTI, 230 - 62017 PORTO RECANATI (MC)</t>
  </si>
  <si>
    <t>PIAZZA ROMA, 8 - 60019 SENIGALLIA (AN)</t>
  </si>
  <si>
    <t>Annualità 2022</t>
  </si>
  <si>
    <t>Totale annualità 2022</t>
  </si>
  <si>
    <t>1243809 - 05/10/2022</t>
  </si>
  <si>
    <t>1243771 - 05/10/2022</t>
  </si>
  <si>
    <t>1241378 - 05/10/2022</t>
  </si>
  <si>
    <t>1247224 - 06/10/2022</t>
  </si>
  <si>
    <t>1241503 - 05/10/2022</t>
  </si>
  <si>
    <t>1241474 - 05/10/2022</t>
  </si>
  <si>
    <t>04-MCO-2022</t>
  </si>
  <si>
    <t>01-MCO-2022</t>
  </si>
  <si>
    <t>05-MCO-2022</t>
  </si>
  <si>
    <t>06-MCO-2022</t>
  </si>
  <si>
    <t>03-MCO-2022</t>
  </si>
  <si>
    <t>02-MCO-2022</t>
  </si>
  <si>
    <t xml:space="preserve">00262470438
</t>
  </si>
  <si>
    <t>00127440410</t>
  </si>
  <si>
    <t xml:space="preserve">00255040438
</t>
  </si>
  <si>
    <t>00332510429</t>
  </si>
  <si>
    <t>00343140422</t>
  </si>
  <si>
    <t>00351040423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</si>
</sst>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[$€-2]\ #,##0.00;[Red]\-[$€-2]\ #,##0.00"/>
    <numFmt numFmtId="166" formatCode="#,##0.00_ ;\-#,##0.00\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4" fontId="4" fillId="0" borderId="2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44" fontId="1" fillId="0" borderId="1" xfId="0" applyNumberFormat="1" applyFont="1" applyBorder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/>
    <xf numFmtId="49" fontId="4" fillId="0" borderId="1" xfId="0" quotePrefix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1"/>
  <sheetViews>
    <sheetView tabSelected="1" zoomScaleNormal="100" workbookViewId="0">
      <selection activeCell="G16" sqref="G16"/>
    </sheetView>
  </sheetViews>
  <sheetFormatPr defaultColWidth="11" defaultRowHeight="15.75" x14ac:dyDescent="0.25"/>
  <cols>
    <col min="1" max="1" width="2.875" customWidth="1"/>
    <col min="2" max="2" width="10" style="3" customWidth="1"/>
    <col min="3" max="3" width="15.125" bestFit="1" customWidth="1"/>
    <col min="4" max="4" width="19.125" customWidth="1"/>
    <col min="5" max="5" width="24.75" customWidth="1"/>
    <col min="6" max="6" width="41.25" customWidth="1"/>
    <col min="7" max="7" width="30" customWidth="1"/>
    <col min="8" max="15" width="14.375" customWidth="1"/>
  </cols>
  <sheetData>
    <row r="2" spans="1:15" x14ac:dyDescent="0.25">
      <c r="B2" s="2"/>
      <c r="C2" s="1"/>
      <c r="D2" s="1"/>
      <c r="E2" s="1"/>
      <c r="F2" s="1"/>
      <c r="G2" s="1"/>
      <c r="H2" s="1"/>
      <c r="I2" s="1"/>
      <c r="J2" s="1"/>
      <c r="K2" s="1"/>
      <c r="L2" s="32"/>
      <c r="M2" s="32"/>
      <c r="N2" s="32"/>
      <c r="O2" s="32"/>
    </row>
    <row r="3" spans="1:15" x14ac:dyDescent="0.25">
      <c r="A3" s="25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33" t="s">
        <v>6</v>
      </c>
      <c r="I3" s="34" t="s">
        <v>7</v>
      </c>
      <c r="J3" s="27" t="s">
        <v>8</v>
      </c>
      <c r="K3" s="28" t="s">
        <v>9</v>
      </c>
      <c r="L3" s="30" t="s">
        <v>26</v>
      </c>
      <c r="M3" s="31"/>
      <c r="N3" s="31"/>
      <c r="O3" s="31"/>
    </row>
    <row r="4" spans="1:15" ht="25.5" x14ac:dyDescent="0.25">
      <c r="A4" s="25"/>
      <c r="B4" s="26"/>
      <c r="C4" s="26"/>
      <c r="D4" s="26"/>
      <c r="E4" s="26"/>
      <c r="F4" s="26"/>
      <c r="G4" s="26"/>
      <c r="H4" s="33"/>
      <c r="I4" s="34"/>
      <c r="J4" s="27"/>
      <c r="K4" s="29"/>
      <c r="L4" s="21" t="s">
        <v>17</v>
      </c>
      <c r="M4" s="22" t="s">
        <v>18</v>
      </c>
      <c r="N4" s="22" t="s">
        <v>19</v>
      </c>
      <c r="O4" s="22" t="s">
        <v>27</v>
      </c>
    </row>
    <row r="5" spans="1:15" ht="17.100000000000001" customHeight="1" x14ac:dyDescent="0.25">
      <c r="A5" s="12">
        <v>1</v>
      </c>
      <c r="B5" s="8">
        <v>1.73</v>
      </c>
      <c r="C5" s="13" t="s">
        <v>34</v>
      </c>
      <c r="D5" s="9" t="s">
        <v>29</v>
      </c>
      <c r="E5" s="9" t="s">
        <v>20</v>
      </c>
      <c r="F5" s="13" t="s">
        <v>23</v>
      </c>
      <c r="G5" s="16" t="s">
        <v>40</v>
      </c>
      <c r="H5" s="23">
        <v>35800</v>
      </c>
      <c r="I5" s="23">
        <v>35800</v>
      </c>
      <c r="J5" s="24">
        <v>28640</v>
      </c>
      <c r="K5" s="24">
        <v>28640</v>
      </c>
      <c r="L5" s="5">
        <f>K5*0.5</f>
        <v>14320</v>
      </c>
      <c r="M5" s="4">
        <f>K5*0.35</f>
        <v>10024</v>
      </c>
      <c r="N5" s="4">
        <f>K5*0.15</f>
        <v>4296</v>
      </c>
      <c r="O5" s="4">
        <f>SUM(N5,M5,L5)</f>
        <v>28640</v>
      </c>
    </row>
    <row r="6" spans="1:15" ht="17.100000000000001" customHeight="1" x14ac:dyDescent="0.25">
      <c r="A6" s="12">
        <v>2</v>
      </c>
      <c r="B6" s="10">
        <v>1.6</v>
      </c>
      <c r="C6" s="13" t="s">
        <v>35</v>
      </c>
      <c r="D6" s="9" t="s">
        <v>30</v>
      </c>
      <c r="E6" s="9" t="s">
        <v>21</v>
      </c>
      <c r="F6" s="14" t="s">
        <v>24</v>
      </c>
      <c r="G6" s="15" t="s">
        <v>42</v>
      </c>
      <c r="H6" s="23">
        <v>48150</v>
      </c>
      <c r="I6" s="23">
        <v>48150</v>
      </c>
      <c r="J6" s="24">
        <v>38520</v>
      </c>
      <c r="K6" s="24">
        <v>38520</v>
      </c>
      <c r="L6" s="5">
        <f t="shared" ref="L6:L10" si="0">K6*0.5</f>
        <v>19260</v>
      </c>
      <c r="M6" s="4">
        <f t="shared" ref="M6" si="1">K6*0.35</f>
        <v>13482</v>
      </c>
      <c r="N6" s="4">
        <f t="shared" ref="N6:N10" si="2">K6*0.15</f>
        <v>5778</v>
      </c>
      <c r="O6" s="4">
        <f t="shared" ref="O6:O10" si="3">SUM(N6,M6,L6)</f>
        <v>38520</v>
      </c>
    </row>
    <row r="7" spans="1:15" ht="17.100000000000001" customHeight="1" x14ac:dyDescent="0.25">
      <c r="A7" s="12">
        <v>3</v>
      </c>
      <c r="B7" s="8">
        <v>1.52</v>
      </c>
      <c r="C7" s="13" t="s">
        <v>36</v>
      </c>
      <c r="D7" s="9" t="s">
        <v>28</v>
      </c>
      <c r="E7" s="9" t="s">
        <v>13</v>
      </c>
      <c r="F7" s="14" t="s">
        <v>14</v>
      </c>
      <c r="G7" s="18" t="s">
        <v>41</v>
      </c>
      <c r="H7" s="23">
        <v>66567.009999999995</v>
      </c>
      <c r="I7" s="23">
        <v>66567.009999999995</v>
      </c>
      <c r="J7" s="24">
        <v>53253.599999999999</v>
      </c>
      <c r="K7" s="24">
        <v>53253.599999999999</v>
      </c>
      <c r="L7" s="5">
        <f>K7*0.5</f>
        <v>26626.799999999999</v>
      </c>
      <c r="M7" s="4">
        <f>K7*0.35</f>
        <v>18638.759999999998</v>
      </c>
      <c r="N7" s="4">
        <f>K7*0.15</f>
        <v>7988.0399999999991</v>
      </c>
      <c r="O7" s="4">
        <f t="shared" si="3"/>
        <v>53253.599999999991</v>
      </c>
    </row>
    <row r="8" spans="1:15" ht="17.100000000000001" customHeight="1" x14ac:dyDescent="0.25">
      <c r="A8" s="12">
        <v>4</v>
      </c>
      <c r="B8" s="8">
        <v>1.4</v>
      </c>
      <c r="C8" s="13" t="s">
        <v>37</v>
      </c>
      <c r="D8" s="9" t="s">
        <v>31</v>
      </c>
      <c r="E8" s="9" t="s">
        <v>11</v>
      </c>
      <c r="F8" s="14" t="s">
        <v>25</v>
      </c>
      <c r="G8" s="18" t="s">
        <v>43</v>
      </c>
      <c r="H8" s="23">
        <v>67100</v>
      </c>
      <c r="I8" s="23">
        <v>67100</v>
      </c>
      <c r="J8" s="24">
        <v>53680</v>
      </c>
      <c r="K8" s="24">
        <v>53680</v>
      </c>
      <c r="L8" s="5">
        <f>K8*0.5</f>
        <v>26840</v>
      </c>
      <c r="M8" s="4">
        <f>K8*0.35</f>
        <v>18788</v>
      </c>
      <c r="N8" s="4">
        <f>K8*0.15</f>
        <v>8052</v>
      </c>
      <c r="O8" s="4">
        <f>SUM(N8,M8,L8)</f>
        <v>53680</v>
      </c>
    </row>
    <row r="9" spans="1:15" ht="17.100000000000001" customHeight="1" x14ac:dyDescent="0.25">
      <c r="A9" s="12">
        <v>5</v>
      </c>
      <c r="B9" s="8">
        <v>1.34</v>
      </c>
      <c r="C9" s="13" t="s">
        <v>38</v>
      </c>
      <c r="D9" s="9" t="s">
        <v>32</v>
      </c>
      <c r="E9" s="9" t="s">
        <v>22</v>
      </c>
      <c r="F9" s="14" t="s">
        <v>15</v>
      </c>
      <c r="G9" s="18" t="s">
        <v>44</v>
      </c>
      <c r="H9" s="23">
        <v>43462.5</v>
      </c>
      <c r="I9" s="23">
        <v>43462.5</v>
      </c>
      <c r="J9" s="24">
        <v>34770</v>
      </c>
      <c r="K9" s="24">
        <v>34770</v>
      </c>
      <c r="L9" s="20">
        <f>K9*0.5</f>
        <v>17385</v>
      </c>
      <c r="M9" s="19">
        <f>K9*0.35</f>
        <v>12169.5</v>
      </c>
      <c r="N9" s="19">
        <f>K9*0.15</f>
        <v>5215.5</v>
      </c>
      <c r="O9" s="19">
        <f>SUM(N9,M9,L9)</f>
        <v>34770</v>
      </c>
    </row>
    <row r="10" spans="1:15" ht="17.100000000000001" customHeight="1" x14ac:dyDescent="0.25">
      <c r="A10" s="12">
        <v>6</v>
      </c>
      <c r="B10" s="8">
        <v>1.1000000000000001</v>
      </c>
      <c r="C10" s="13" t="s">
        <v>39</v>
      </c>
      <c r="D10" s="9" t="s">
        <v>33</v>
      </c>
      <c r="E10" s="9" t="s">
        <v>12</v>
      </c>
      <c r="F10" s="14" t="s">
        <v>16</v>
      </c>
      <c r="G10" s="18" t="s">
        <v>45</v>
      </c>
      <c r="H10" s="23">
        <v>49141.84</v>
      </c>
      <c r="I10" s="23">
        <v>49141.84</v>
      </c>
      <c r="J10" s="24">
        <v>39313.47</v>
      </c>
      <c r="K10" s="24">
        <v>39313.47</v>
      </c>
      <c r="L10" s="20">
        <f t="shared" si="0"/>
        <v>19656.735000000001</v>
      </c>
      <c r="M10" s="19">
        <f>K10*0.35</f>
        <v>13759.7145</v>
      </c>
      <c r="N10" s="19">
        <f t="shared" si="2"/>
        <v>5897.0204999999996</v>
      </c>
      <c r="O10" s="19">
        <f t="shared" si="3"/>
        <v>39313.47</v>
      </c>
    </row>
    <row r="11" spans="1:15" x14ac:dyDescent="0.25">
      <c r="A11" s="12"/>
      <c r="B11" s="11"/>
      <c r="C11" s="12"/>
      <c r="D11" s="12"/>
      <c r="E11" s="12"/>
      <c r="F11" s="11"/>
      <c r="G11" s="6" t="s">
        <v>10</v>
      </c>
      <c r="H11" s="17">
        <f>SUM(H5:H10)</f>
        <v>310221.34999999998</v>
      </c>
      <c r="I11" s="17">
        <f>SUM(I5:I10)</f>
        <v>310221.34999999998</v>
      </c>
      <c r="J11" s="7">
        <f t="shared" ref="J11:O11" si="4">SUM(J5:J10)</f>
        <v>248177.07</v>
      </c>
      <c r="K11" s="7">
        <f t="shared" si="4"/>
        <v>248177.07</v>
      </c>
      <c r="L11" s="7">
        <f t="shared" si="4"/>
        <v>124088.535</v>
      </c>
      <c r="M11" s="7">
        <f t="shared" si="4"/>
        <v>86861.974499999997</v>
      </c>
      <c r="N11" s="7">
        <f t="shared" si="4"/>
        <v>37226.5605</v>
      </c>
      <c r="O11" s="7">
        <f t="shared" si="4"/>
        <v>248177.06999999998</v>
      </c>
    </row>
  </sheetData>
  <mergeCells count="13">
    <mergeCell ref="F3:F4"/>
    <mergeCell ref="J3:J4"/>
    <mergeCell ref="K3:K4"/>
    <mergeCell ref="L3:O3"/>
    <mergeCell ref="L2:O2"/>
    <mergeCell ref="G3:G4"/>
    <mergeCell ref="H3:H4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Giacomo Candi</cp:lastModifiedBy>
  <cp:lastPrinted>2022-10-07T10:21:53Z</cp:lastPrinted>
  <dcterms:created xsi:type="dcterms:W3CDTF">2020-12-13T21:29:47Z</dcterms:created>
  <dcterms:modified xsi:type="dcterms:W3CDTF">2022-11-17T10:52:51Z</dcterms:modified>
</cp:coreProperties>
</file>